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<sst xmlns="http://schemas.openxmlformats.org/spreadsheetml/2006/main" count="162" uniqueCount="89">
  <si>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</si>
  <si>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</si>
  <si>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</si>
  <si>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</si>
  <si>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</si>
  <si>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</si>
  <si>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</si>
  <si>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</si>
  <si>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</si>
  <si>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</si>
  <si>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</si>
  <si>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</si>
  <si>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</si>
  <si>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</si>
  <si>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</si>
  <si>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</si>
  <si>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</si>
  <si>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</si>
  <si>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</si>
  <si>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</si>
  <si>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</si>
  <si>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</si>
  <si>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</si>
  <si>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</si>
  <si>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</si>
  <si>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</si>
  <si>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</si>
  <si>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</si>
  <si>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</si>
  <si>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</si>
  <si>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</si>
  <si>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</si>
  <si>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</si>
  <si>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</si>
  <si>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</si>
  <si>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</si>
  <si>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</si>
  <si>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</si>
  <si>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</si>
  <si>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</si>
  <si>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</si>
  <si>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</si>
  <si>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</si>
  <si>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</si>
  <si>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</si>
  <si>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</si>
  <si>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</si>
  <si>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</si>
  <si>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</si>
  <si>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</si>
  <si>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</si>
  <si>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</si>
  <si>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</si>
  <si>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</si>
  <si>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</si>
  <si>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</si>
  <si>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</si>
  <si>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</si>
  <si>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</si>
  <si>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</si>
  <si>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</si>
  <si>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</si>
  <si>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</si>
  <si>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</si>
  <si>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</si>
  <si>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</si>
  <si>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</si>
  <si>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</si>
  <si>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</si>
  <si>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</si>
  <si>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</si>
  <si>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</si>
  <si>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</si>
  <si>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</si>
  <si>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</si>
  <si>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</si>
  <si>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</si>
  <si>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</si>
  <si>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</si>
  <si>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</si>
  <si>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</si>
  <si>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</si>
  <si>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</si>
  <si>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</si>
  <si>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</si>
  <si>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</si>
  <si>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</si>
  <si>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Apan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</si>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</sst>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3" activePane="bottomLeft" state="frozen"/>
      <selection pane="topLeft" activeCell="A1" sqref="A1"/>
      <selection pane="bottomLeft" activeCell="B2" sqref="B2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8065501.44</v>
      </c>
      <c r="E10" s="14">
        <f t="shared" si="0"/>
        <v>-982921.6100000001</v>
      </c>
      <c r="F10" s="14">
        <f t="shared" si="0"/>
        <v>7082579.83</v>
      </c>
      <c r="G10" s="14">
        <f t="shared" si="0"/>
        <v>7082579.83</v>
      </c>
      <c r="H10" s="14">
        <f t="shared" si="0"/>
        <v>6515539.93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4058593.7399999998</v>
      </c>
      <c r="E11" s="15">
        <f t="shared" si="1"/>
        <v>-574738.99</v>
      </c>
      <c r="F11" s="15">
        <f t="shared" si="1"/>
        <v>3483854.7499999995</v>
      </c>
      <c r="G11" s="15">
        <f t="shared" si="1"/>
        <v>3483854.75</v>
      </c>
      <c r="H11" s="15">
        <f t="shared" si="1"/>
        <v>3254489.85</v>
      </c>
      <c r="I11" s="15">
        <f t="shared" si="1"/>
        <v>0</v>
      </c>
    </row>
    <row r="12" spans="2:9" ht="12.75">
      <c r="B12" s="13" t="s">
        <v>13</v>
      </c>
      <c r="C12" s="11"/>
      <c r="D12" s="15">
        <v>2869019.01</v>
      </c>
      <c r="E12" s="16">
        <v>-404360.43</v>
      </c>
      <c r="F12" s="16">
        <f>D12+E12</f>
        <v>2464658.5799999996</v>
      </c>
      <c r="G12" s="16">
        <v>2464658.58</v>
      </c>
      <c r="H12" s="16">
        <v>2464658.58</v>
      </c>
      <c r="I12" s="16">
        <f>F12-G12</f>
        <v>0</v>
      </c>
    </row>
    <row r="13" spans="2:9" ht="12.75">
      <c r="B13" s="13" t="s">
        <v>14</v>
      </c>
      <c r="C13" s="11"/>
      <c r="D13" s="15">
        <v>425061.3</v>
      </c>
      <c r="E13" s="16">
        <v>-71537.98</v>
      </c>
      <c r="F13" s="16">
        <f aca="true" t="shared" si="2" ref="F13:F18">D13+E13</f>
        <v>353523.32</v>
      </c>
      <c r="G13" s="16">
        <v>353523.32</v>
      </c>
      <c r="H13" s="16">
        <v>353523.32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664513.41</v>
      </c>
      <c r="E14" s="16">
        <v>1159.44</v>
      </c>
      <c r="F14" s="16">
        <f t="shared" si="2"/>
        <v>665672.85</v>
      </c>
      <c r="G14" s="16">
        <v>665672.85</v>
      </c>
      <c r="H14" s="16">
        <v>436307.95</v>
      </c>
      <c r="I14" s="16">
        <f t="shared" si="3"/>
        <v>0</v>
      </c>
    </row>
    <row r="15" spans="2:9" ht="12.75">
      <c r="B15" s="13" t="s">
        <v>16</v>
      </c>
      <c r="C15" s="11"/>
      <c r="D15" s="15">
        <v>60000</v>
      </c>
      <c r="E15" s="16">
        <v>-60000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2.75">
      <c r="B16" s="13" t="s">
        <v>17</v>
      </c>
      <c r="C16" s="11"/>
      <c r="D16" s="15">
        <v>40000.02</v>
      </c>
      <c r="E16" s="16">
        <v>-40000.02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1763244.68</v>
      </c>
      <c r="E19" s="15">
        <f t="shared" si="4"/>
        <v>-363225.74</v>
      </c>
      <c r="F19" s="15">
        <f t="shared" si="4"/>
        <v>1400018.94</v>
      </c>
      <c r="G19" s="15">
        <f t="shared" si="4"/>
        <v>1400018.94</v>
      </c>
      <c r="H19" s="15">
        <f t="shared" si="4"/>
        <v>1163483.94</v>
      </c>
      <c r="I19" s="15">
        <f t="shared" si="4"/>
        <v>0</v>
      </c>
    </row>
    <row r="20" spans="2:9" ht="12.75">
      <c r="B20" s="13" t="s">
        <v>21</v>
      </c>
      <c r="C20" s="11"/>
      <c r="D20" s="15">
        <v>81874.54</v>
      </c>
      <c r="E20" s="16">
        <v>4675.93</v>
      </c>
      <c r="F20" s="15">
        <f aca="true" t="shared" si="5" ref="F20:F28">D20+E20</f>
        <v>86550.47</v>
      </c>
      <c r="G20" s="16">
        <v>86550.47</v>
      </c>
      <c r="H20" s="16">
        <v>86550.47</v>
      </c>
      <c r="I20" s="16">
        <f>F20-G20</f>
        <v>0</v>
      </c>
    </row>
    <row r="21" spans="2:9" ht="12.75">
      <c r="B21" s="13" t="s">
        <v>22</v>
      </c>
      <c r="C21" s="11"/>
      <c r="D21" s="15">
        <v>22500</v>
      </c>
      <c r="E21" s="16">
        <v>-16670.72</v>
      </c>
      <c r="F21" s="15">
        <f t="shared" si="5"/>
        <v>5829.279999999999</v>
      </c>
      <c r="G21" s="16">
        <v>5829.28</v>
      </c>
      <c r="H21" s="16">
        <v>5829.28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566500</v>
      </c>
      <c r="E23" s="16">
        <v>-277806.62</v>
      </c>
      <c r="F23" s="15">
        <f t="shared" si="5"/>
        <v>288693.38</v>
      </c>
      <c r="G23" s="16">
        <v>288693.38</v>
      </c>
      <c r="H23" s="16">
        <v>270593.38</v>
      </c>
      <c r="I23" s="16">
        <f t="shared" si="6"/>
        <v>0</v>
      </c>
    </row>
    <row r="24" spans="2:9" ht="12.75">
      <c r="B24" s="13" t="s">
        <v>25</v>
      </c>
      <c r="C24" s="11"/>
      <c r="D24" s="15">
        <v>320889.72</v>
      </c>
      <c r="E24" s="16">
        <v>64913.27</v>
      </c>
      <c r="F24" s="15">
        <f t="shared" si="5"/>
        <v>385802.99</v>
      </c>
      <c r="G24" s="16">
        <v>385802.99</v>
      </c>
      <c r="H24" s="16">
        <v>215140.58</v>
      </c>
      <c r="I24" s="16">
        <f t="shared" si="6"/>
        <v>0</v>
      </c>
    </row>
    <row r="25" spans="2:9" ht="12.75">
      <c r="B25" s="13" t="s">
        <v>26</v>
      </c>
      <c r="C25" s="11"/>
      <c r="D25" s="15">
        <v>300000</v>
      </c>
      <c r="E25" s="16">
        <v>-83647.34</v>
      </c>
      <c r="F25" s="15">
        <f t="shared" si="5"/>
        <v>216352.66</v>
      </c>
      <c r="G25" s="16">
        <v>216352.66</v>
      </c>
      <c r="H25" s="16">
        <v>216352.66</v>
      </c>
      <c r="I25" s="16">
        <f t="shared" si="6"/>
        <v>0</v>
      </c>
    </row>
    <row r="26" spans="2:9" ht="12.75">
      <c r="B26" s="13" t="s">
        <v>27</v>
      </c>
      <c r="C26" s="11"/>
      <c r="D26" s="15">
        <v>75550</v>
      </c>
      <c r="E26" s="16">
        <v>-62907.41</v>
      </c>
      <c r="F26" s="15">
        <f t="shared" si="5"/>
        <v>12642.589999999997</v>
      </c>
      <c r="G26" s="16">
        <v>12642.59</v>
      </c>
      <c r="H26" s="16">
        <v>12642.59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395930.42</v>
      </c>
      <c r="E28" s="16">
        <v>8217.15</v>
      </c>
      <c r="F28" s="15">
        <f t="shared" si="5"/>
        <v>404147.57</v>
      </c>
      <c r="G28" s="16">
        <v>404147.57</v>
      </c>
      <c r="H28" s="16">
        <v>356374.98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1330933.9</v>
      </c>
      <c r="E29" s="15">
        <f t="shared" si="7"/>
        <v>202558.99</v>
      </c>
      <c r="F29" s="15">
        <f t="shared" si="7"/>
        <v>1533492.8900000001</v>
      </c>
      <c r="G29" s="15">
        <f t="shared" si="7"/>
        <v>1533492.8900000001</v>
      </c>
      <c r="H29" s="15">
        <f t="shared" si="7"/>
        <v>1522092.8900000001</v>
      </c>
      <c r="I29" s="15">
        <f t="shared" si="7"/>
        <v>0</v>
      </c>
    </row>
    <row r="30" spans="2:9" ht="12.75">
      <c r="B30" s="13" t="s">
        <v>31</v>
      </c>
      <c r="C30" s="11"/>
      <c r="D30" s="15">
        <v>585400</v>
      </c>
      <c r="E30" s="16">
        <v>336741.31</v>
      </c>
      <c r="F30" s="15">
        <f aca="true" t="shared" si="8" ref="F30:F38">D30+E30</f>
        <v>922141.31</v>
      </c>
      <c r="G30" s="16">
        <v>922141.31</v>
      </c>
      <c r="H30" s="16">
        <v>922141.31</v>
      </c>
      <c r="I30" s="16">
        <f t="shared" si="6"/>
        <v>0</v>
      </c>
    </row>
    <row r="31" spans="2:9" ht="12.75">
      <c r="B31" s="13" t="s">
        <v>32</v>
      </c>
      <c r="C31" s="11"/>
      <c r="D31" s="15">
        <v>60000</v>
      </c>
      <c r="E31" s="16">
        <v>-1325</v>
      </c>
      <c r="F31" s="15">
        <f t="shared" si="8"/>
        <v>58675</v>
      </c>
      <c r="G31" s="16">
        <v>58675</v>
      </c>
      <c r="H31" s="16">
        <v>56275</v>
      </c>
      <c r="I31" s="16">
        <f t="shared" si="6"/>
        <v>0</v>
      </c>
    </row>
    <row r="32" spans="2:9" ht="12.75">
      <c r="B32" s="13" t="s">
        <v>33</v>
      </c>
      <c r="C32" s="11"/>
      <c r="D32" s="15">
        <v>147176.71</v>
      </c>
      <c r="E32" s="16">
        <v>-120019.89</v>
      </c>
      <c r="F32" s="15">
        <f t="shared" si="8"/>
        <v>27156.819999999992</v>
      </c>
      <c r="G32" s="16">
        <v>27156.82</v>
      </c>
      <c r="H32" s="16">
        <v>27156.82</v>
      </c>
      <c r="I32" s="16">
        <f t="shared" si="6"/>
        <v>0</v>
      </c>
    </row>
    <row r="33" spans="2:9" ht="12.75">
      <c r="B33" s="13" t="s">
        <v>34</v>
      </c>
      <c r="C33" s="11"/>
      <c r="D33" s="15">
        <v>129583</v>
      </c>
      <c r="E33" s="16">
        <v>-95163</v>
      </c>
      <c r="F33" s="15">
        <f t="shared" si="8"/>
        <v>34420</v>
      </c>
      <c r="G33" s="16">
        <v>34420</v>
      </c>
      <c r="H33" s="16">
        <v>34420</v>
      </c>
      <c r="I33" s="16">
        <f t="shared" si="6"/>
        <v>0</v>
      </c>
    </row>
    <row r="34" spans="2:9" ht="12.75">
      <c r="B34" s="13" t="s">
        <v>35</v>
      </c>
      <c r="C34" s="11"/>
      <c r="D34" s="15">
        <v>335324.19</v>
      </c>
      <c r="E34" s="16">
        <v>94807.57</v>
      </c>
      <c r="F34" s="15">
        <f t="shared" si="8"/>
        <v>430131.76</v>
      </c>
      <c r="G34" s="16">
        <v>430131.76</v>
      </c>
      <c r="H34" s="16">
        <v>421131.76</v>
      </c>
      <c r="I34" s="16">
        <f t="shared" si="6"/>
        <v>0</v>
      </c>
    </row>
    <row r="35" spans="2:9" ht="12.75">
      <c r="B35" s="13" t="s">
        <v>36</v>
      </c>
      <c r="C35" s="11"/>
      <c r="D35" s="15">
        <v>25000</v>
      </c>
      <c r="E35" s="16">
        <v>-20350</v>
      </c>
      <c r="F35" s="15">
        <f t="shared" si="8"/>
        <v>4650</v>
      </c>
      <c r="G35" s="16">
        <v>4650</v>
      </c>
      <c r="H35" s="16">
        <v>4650</v>
      </c>
      <c r="I35" s="16">
        <f t="shared" si="6"/>
        <v>0</v>
      </c>
    </row>
    <row r="36" spans="2:9" ht="12.75">
      <c r="B36" s="13" t="s">
        <v>37</v>
      </c>
      <c r="C36" s="11"/>
      <c r="D36" s="15">
        <v>2450</v>
      </c>
      <c r="E36" s="16">
        <v>-2450</v>
      </c>
      <c r="F36" s="15">
        <f t="shared" si="8"/>
        <v>0</v>
      </c>
      <c r="G36" s="16">
        <v>0</v>
      </c>
      <c r="H36" s="16">
        <v>0</v>
      </c>
      <c r="I36" s="16">
        <f t="shared" si="6"/>
        <v>0</v>
      </c>
    </row>
    <row r="37" spans="2:9" ht="12.75">
      <c r="B37" s="13" t="s">
        <v>38</v>
      </c>
      <c r="C37" s="11"/>
      <c r="D37" s="15">
        <v>10000</v>
      </c>
      <c r="E37" s="16">
        <v>-10000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13" t="s">
        <v>39</v>
      </c>
      <c r="C38" s="11"/>
      <c r="D38" s="15">
        <v>36000</v>
      </c>
      <c r="E38" s="16">
        <v>20318</v>
      </c>
      <c r="F38" s="15">
        <f t="shared" si="8"/>
        <v>56318</v>
      </c>
      <c r="G38" s="16">
        <v>56318</v>
      </c>
      <c r="H38" s="16">
        <v>56318</v>
      </c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30000</v>
      </c>
      <c r="E39" s="15">
        <f t="shared" si="9"/>
        <v>-30000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30000</v>
      </c>
      <c r="E44" s="16">
        <v>-30000</v>
      </c>
      <c r="F44" s="15">
        <f t="shared" si="10"/>
        <v>0</v>
      </c>
      <c r="G44" s="16">
        <v>0</v>
      </c>
      <c r="H44" s="16">
        <v>0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777729.12</v>
      </c>
      <c r="E49" s="15">
        <f t="shared" si="11"/>
        <v>-608363.03</v>
      </c>
      <c r="F49" s="15">
        <f t="shared" si="11"/>
        <v>169366.08999999997</v>
      </c>
      <c r="G49" s="15">
        <f t="shared" si="11"/>
        <v>169366.09</v>
      </c>
      <c r="H49" s="15">
        <f t="shared" si="11"/>
        <v>134366.09</v>
      </c>
      <c r="I49" s="15">
        <f t="shared" si="11"/>
        <v>0</v>
      </c>
    </row>
    <row r="50" spans="2:9" ht="12.75">
      <c r="B50" s="13" t="s">
        <v>51</v>
      </c>
      <c r="C50" s="11"/>
      <c r="D50" s="15">
        <v>63765.5</v>
      </c>
      <c r="E50" s="16">
        <v>41173.87</v>
      </c>
      <c r="F50" s="15">
        <f t="shared" si="10"/>
        <v>104939.37</v>
      </c>
      <c r="G50" s="16">
        <v>104939.37</v>
      </c>
      <c r="H50" s="16">
        <v>104939.37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270000</v>
      </c>
      <c r="E53" s="16">
        <v>-270000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418963.62</v>
      </c>
      <c r="E55" s="16">
        <v>-354536.9</v>
      </c>
      <c r="F55" s="15">
        <f t="shared" si="10"/>
        <v>64426.71999999997</v>
      </c>
      <c r="G55" s="16">
        <v>64426.72</v>
      </c>
      <c r="H55" s="16">
        <v>29426.72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25000</v>
      </c>
      <c r="E58" s="16">
        <v>-25000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85000</v>
      </c>
      <c r="E72" s="15">
        <f>SUM(E73:E75)</f>
        <v>8840</v>
      </c>
      <c r="F72" s="15">
        <f>SUM(F73:F75)</f>
        <v>93840</v>
      </c>
      <c r="G72" s="15">
        <f>SUM(G73:G75)</f>
        <v>93840</v>
      </c>
      <c r="H72" s="15">
        <f>SUM(H73:H75)</f>
        <v>39100</v>
      </c>
      <c r="I72" s="16">
        <f t="shared" si="6"/>
        <v>0</v>
      </c>
    </row>
    <row r="73" spans="2:9" ht="12.75">
      <c r="B73" s="13" t="s">
        <v>74</v>
      </c>
      <c r="C73" s="11"/>
      <c r="D73" s="15">
        <v>85000</v>
      </c>
      <c r="E73" s="16">
        <v>8840</v>
      </c>
      <c r="F73" s="15">
        <f t="shared" si="10"/>
        <v>93840</v>
      </c>
      <c r="G73" s="16">
        <v>93840</v>
      </c>
      <c r="H73" s="16">
        <v>39100</v>
      </c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20000</v>
      </c>
      <c r="E76" s="15">
        <f>SUM(E77:E83)</f>
        <v>382007.16</v>
      </c>
      <c r="F76" s="15">
        <f>SUM(F77:F83)</f>
        <v>402007.16</v>
      </c>
      <c r="G76" s="15">
        <f>SUM(G77:G83)</f>
        <v>402007.16</v>
      </c>
      <c r="H76" s="15">
        <f>SUM(H77:H83)</f>
        <v>402007.16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20000</v>
      </c>
      <c r="E83" s="16">
        <v>382007.16</v>
      </c>
      <c r="F83" s="15">
        <f t="shared" si="10"/>
        <v>402007.16</v>
      </c>
      <c r="G83" s="16">
        <v>402007.16</v>
      </c>
      <c r="H83" s="16">
        <v>402007.16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8065501.44</v>
      </c>
      <c r="E160" s="14">
        <f t="shared" si="21"/>
        <v>-982921.6100000001</v>
      </c>
      <c r="F160" s="14">
        <f t="shared" si="21"/>
        <v>7082579.83</v>
      </c>
      <c r="G160" s="14">
        <f t="shared" si="21"/>
        <v>7082579.83</v>
      </c>
      <c r="H160" s="14">
        <f t="shared" si="21"/>
        <v>6515539.93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2021-01-11T21:13:00Z</cp:lastPrinted>
  <dcterms:created xsi:type="dcterms:W3CDTF">2016-10-11T20:25:15Z</dcterms:created>
  <dcterms:modified xsi:type="dcterms:W3CDTF">2021-01-11T21:13:08Z</dcterms:modified>
  <cp:category/>
  <cp:version/>
  <cp:contentType/>
  <cp:contentStatus/>
</cp:coreProperties>
</file>